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 tabRatio="500" firstSheet="7" activeTab="9"/>
  </bookViews>
  <sheets>
    <sheet name="Завтрак (14)" sheetId="30" r:id="rId1"/>
    <sheet name="Завтрак (12)" sheetId="27" r:id="rId2"/>
    <sheet name="Завтрак (11)" sheetId="26" r:id="rId3"/>
    <sheet name="Завтрак (10)" sheetId="25" r:id="rId4"/>
    <sheet name="Завтрак (9)" sheetId="24" r:id="rId5"/>
    <sheet name="Завтрак (8)" sheetId="23" r:id="rId6"/>
    <sheet name="Завтрак (7)" sheetId="22" r:id="rId7"/>
    <sheet name="Завтрак (6)" sheetId="21" r:id="rId8"/>
    <sheet name="Лист1" sheetId="28" r:id="rId9"/>
    <sheet name="Завтрак (4)" sheetId="19" r:id="rId10"/>
    <sheet name="Завтрак (3)" sheetId="18" r:id="rId11"/>
    <sheet name="Завтрак (2)" sheetId="17" r:id="rId12"/>
    <sheet name="Завтрак 1" sheetId="16" r:id="rId13"/>
    <sheet name="Завтрак (13)" sheetId="29" r:id="rId14"/>
  </sheets>
  <definedNames>
    <definedName name="_xlnm.Print_Area" localSheetId="3">'Завтрак (10)'!$A$1:$I$27</definedName>
    <definedName name="_xlnm.Print_Area" localSheetId="2">'Завтрак (11)'!$A$1:$I$28</definedName>
    <definedName name="_xlnm.Print_Area" localSheetId="1">'Завтрак (12)'!$A$1:$I$26</definedName>
    <definedName name="_xlnm.Print_Area" localSheetId="13">'Завтрак (13)'!$A$1:$I$27</definedName>
    <definedName name="_xlnm.Print_Area" localSheetId="0">'Завтрак (14)'!$A$1:$I$27</definedName>
    <definedName name="_xlnm.Print_Area" localSheetId="11">'Завтрак (2)'!$A$1:$I$28</definedName>
    <definedName name="_xlnm.Print_Area" localSheetId="10">'Завтрак (3)'!$A$1:$I$28</definedName>
    <definedName name="_xlnm.Print_Area" localSheetId="9">'Завтрак (4)'!$A$1:$I$27</definedName>
    <definedName name="_xlnm.Print_Area" localSheetId="7">'Завтрак (6)'!$A$1:$I$28</definedName>
    <definedName name="_xlnm.Print_Area" localSheetId="6">'Завтрак (7)'!$A$1:$I$26</definedName>
    <definedName name="_xlnm.Print_Area" localSheetId="5">'Завтрак (8)'!$A$1:$I$28</definedName>
    <definedName name="_xlnm.Print_Area" localSheetId="4">'Завтрак (9)'!$A$1:$I$28</definedName>
    <definedName name="_xlnm.Print_Area" localSheetId="12">'Завтрак 1'!$A$1:$I$29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24" l="1"/>
  <c r="F21" i="24"/>
  <c r="G21" i="24"/>
  <c r="H21" i="24"/>
  <c r="I21" i="24"/>
  <c r="E20" i="30" l="1"/>
  <c r="F20" i="30"/>
  <c r="G20" i="30"/>
  <c r="H20" i="30"/>
  <c r="I20" i="30"/>
  <c r="E20" i="29" l="1"/>
  <c r="I20" i="29"/>
  <c r="H20" i="29"/>
  <c r="G20" i="29"/>
  <c r="F20" i="29"/>
  <c r="E21" i="17" l="1"/>
  <c r="F21" i="28" l="1"/>
  <c r="E21" i="28"/>
  <c r="I16" i="28"/>
  <c r="I21" i="28" s="1"/>
  <c r="H16" i="28"/>
  <c r="H21" i="28" s="1"/>
  <c r="G16" i="28"/>
  <c r="G21" i="28" s="1"/>
  <c r="F16" i="28"/>
  <c r="E19" i="27" l="1"/>
  <c r="F19" i="27"/>
  <c r="G19" i="27"/>
  <c r="H19" i="27"/>
  <c r="I19" i="27"/>
  <c r="E21" i="21" l="1"/>
  <c r="E22" i="16" l="1"/>
  <c r="I21" i="26" l="1"/>
  <c r="H21" i="26"/>
  <c r="G21" i="26"/>
  <c r="F21" i="26"/>
  <c r="E21" i="26"/>
  <c r="I20" i="25"/>
  <c r="H20" i="25"/>
  <c r="G20" i="25"/>
  <c r="F20" i="25"/>
  <c r="E20" i="25"/>
  <c r="I21" i="23"/>
  <c r="H21" i="23"/>
  <c r="G21" i="23"/>
  <c r="F21" i="23"/>
  <c r="E21" i="23"/>
  <c r="F19" i="22"/>
  <c r="E19" i="22"/>
  <c r="I19" i="22"/>
  <c r="H19" i="22"/>
  <c r="G19" i="22"/>
  <c r="I16" i="21"/>
  <c r="I21" i="21" s="1"/>
  <c r="H16" i="21"/>
  <c r="H21" i="21" s="1"/>
  <c r="G16" i="21"/>
  <c r="G21" i="21" s="1"/>
  <c r="F16" i="21"/>
  <c r="F21" i="21" s="1"/>
  <c r="I15" i="19"/>
  <c r="F20" i="19"/>
  <c r="E20" i="19"/>
  <c r="I20" i="19"/>
  <c r="H20" i="19"/>
  <c r="G20" i="19"/>
  <c r="I16" i="18"/>
  <c r="H16" i="18"/>
  <c r="G16" i="18"/>
  <c r="F16" i="18"/>
  <c r="I21" i="18"/>
  <c r="H21" i="18"/>
  <c r="G21" i="18"/>
  <c r="F21" i="18"/>
  <c r="E21" i="18"/>
  <c r="H21" i="17"/>
  <c r="G21" i="17"/>
  <c r="F21" i="17"/>
  <c r="I21" i="17"/>
  <c r="F22" i="16"/>
  <c r="G22" i="16"/>
  <c r="H22" i="16"/>
  <c r="I22" i="16"/>
  <c r="I21" i="16"/>
  <c r="I20" i="16"/>
  <c r="I19" i="16"/>
</calcChain>
</file>

<file path=xl/sharedStrings.xml><?xml version="1.0" encoding="utf-8"?>
<sst xmlns="http://schemas.openxmlformats.org/spreadsheetml/2006/main" count="443" uniqueCount="102">
  <si>
    <t>Неделя: первая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</si>
  <si>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</si>
  <si>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</si>
  <si>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</si>
  <si>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</si>
  <si>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</si>
  <si>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</si>
  <si>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</si>
  <si>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</si>
  <si>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</si>
  <si>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</si>
  <si>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</si>
  <si>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</si>
  <si>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Масло сливочное</t>
  </si>
  <si>
    <t>Хлеб пшеничный</t>
  </si>
  <si>
    <t>Итого:</t>
  </si>
  <si>
    <t>День 2</t>
  </si>
  <si>
    <t>Сыр полутвердый</t>
  </si>
  <si>
    <t>День 3</t>
  </si>
  <si>
    <t>День 4</t>
  </si>
  <si>
    <t>Неделя: вторая</t>
  </si>
  <si>
    <t>День 6</t>
  </si>
  <si>
    <t>День 7</t>
  </si>
  <si>
    <t>День 8</t>
  </si>
  <si>
    <t>День 10</t>
  </si>
  <si>
    <t>______________________</t>
  </si>
  <si>
    <t>УТВЕРЖДЕНО</t>
  </si>
  <si>
    <t xml:space="preserve"> Директор ГБОУ СОШ№8 г. Беслан</t>
  </si>
  <si>
    <t>Хаблиева А. Т.__________________</t>
  </si>
  <si>
    <t>День: понедельник</t>
  </si>
  <si>
    <t>День: вторник</t>
  </si>
  <si>
    <t>День: среда</t>
  </si>
  <si>
    <t>День: пятница</t>
  </si>
  <si>
    <t>День: четверг</t>
  </si>
  <si>
    <t>Яблоко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</si>
  <si>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</si>
  <si>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Возрастная категория: 12 - 18 лет</t>
  </si>
  <si>
    <t>14/М</t>
  </si>
  <si>
    <t>294/М/ССЖ</t>
  </si>
  <si>
    <t>Биточки из индейки</t>
  </si>
  <si>
    <t>143/М/ССЖ</t>
  </si>
  <si>
    <t>Рагу овощное</t>
  </si>
  <si>
    <t>388/М/ССЖ</t>
  </si>
  <si>
    <t>338/М</t>
  </si>
  <si>
    <t>15/М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</si>
  <si>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</si>
  <si>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</si>
  <si>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</si>
  <si>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</si>
  <si>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</si>
  <si>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</si>
  <si>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День: понедельнк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</si>
  <si>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</si>
  <si>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</si>
  <si>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</si>
  <si>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</si>
  <si>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</si>
  <si>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</si>
  <si>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223/М/ССЖ</t>
  </si>
  <si>
    <t>379/М/ССЖ</t>
  </si>
  <si>
    <t>232/М/ССЖ</t>
  </si>
  <si>
    <t>128/М</t>
  </si>
  <si>
    <t>377/М/ССЖ</t>
  </si>
  <si>
    <t>Чай с сахаром и лимоном, 180/20</t>
  </si>
  <si>
    <t>День: суббота</t>
  </si>
  <si>
    <t xml:space="preserve">День </t>
  </si>
  <si>
    <t>291/М/ССЖ</t>
  </si>
  <si>
    <t>Плов с курицей</t>
  </si>
  <si>
    <t>174/М/ССЖ</t>
  </si>
  <si>
    <t>Каша рисовая молочная</t>
  </si>
  <si>
    <t>Котлеты из говядины с соусом томатным, 100/40</t>
  </si>
  <si>
    <t>171/М/ССЖ</t>
  </si>
  <si>
    <t>Каша гречневая рассыпчатая</t>
  </si>
  <si>
    <t>День 9</t>
  </si>
  <si>
    <t>Запеканка из творога с соусом сладким сметанным, 150/50</t>
  </si>
  <si>
    <t>Хек запеченный</t>
  </si>
  <si>
    <t>Картофельное пюре с маслом сливочным 180/5</t>
  </si>
  <si>
    <t>Чай с лимоном, 180/20</t>
  </si>
  <si>
    <t>Йогурт</t>
  </si>
  <si>
    <t xml:space="preserve">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</si>
  <si>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 5</t>
  </si>
  <si>
    <t>Хек запеченный с соусом томатным, 100/40</t>
  </si>
  <si>
    <t>Картофельное пюре</t>
  </si>
  <si>
    <t>"30 "апреля 2022 г.</t>
  </si>
  <si>
    <t>Апельсин</t>
  </si>
  <si>
    <t>"21 "мая 2022 г.</t>
  </si>
  <si>
    <t>Запеканка из творога с соусом ягодным, 150/40</t>
  </si>
  <si>
    <t>Напиток кофейный на молоке</t>
  </si>
  <si>
    <t>Напиток из шиповника</t>
  </si>
  <si>
    <t>"07" октября 2022 г.</t>
  </si>
  <si>
    <t>"08 " октября 2022 г.</t>
  </si>
  <si>
    <t>"10 "октября 2022 г.</t>
  </si>
  <si>
    <t>"11 " октября 2022 г.</t>
  </si>
  <si>
    <t>" 12 "октября 2022 г.</t>
  </si>
  <si>
    <t>"13" октября 2022 г.</t>
  </si>
  <si>
    <t>Булочка с кунжутом</t>
  </si>
  <si>
    <t>"14 " октября 2022 г.</t>
  </si>
  <si>
    <t>"15" октября 2022 г.</t>
  </si>
  <si>
    <t>"17"октября 2022 г.</t>
  </si>
  <si>
    <t>"18 " сентября 2022 г.</t>
  </si>
  <si>
    <t>"20 "октября 2022 г.</t>
  </si>
  <si>
    <t>"19"октбря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</si>
</sst>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/>
    </xf>
    <xf numFmtId="164" fontId="6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1" applyFont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7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85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25" t="s">
        <v>9</v>
      </c>
      <c r="G13" s="25" t="s">
        <v>10</v>
      </c>
      <c r="H13" s="25" t="s">
        <v>11</v>
      </c>
      <c r="I13" s="37"/>
    </row>
    <row r="14" spans="1:944" ht="16.5" customHeight="1" x14ac:dyDescent="0.25">
      <c r="A14" s="25">
        <v>1</v>
      </c>
      <c r="B14" s="6">
        <v>2</v>
      </c>
      <c r="C14" s="25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9.25" customHeight="1" x14ac:dyDescent="0.25">
      <c r="A15" s="38" t="s">
        <v>65</v>
      </c>
      <c r="B15" s="11" t="s">
        <v>68</v>
      </c>
      <c r="C15" s="12" t="s">
        <v>69</v>
      </c>
      <c r="D15" s="13">
        <v>200</v>
      </c>
      <c r="E15" s="11">
        <v>12.75</v>
      </c>
      <c r="F15" s="14">
        <v>5.4</v>
      </c>
      <c r="G15" s="14">
        <v>6.34</v>
      </c>
      <c r="H15" s="11">
        <v>38.380000000000003</v>
      </c>
      <c r="I15" s="11">
        <v>233.09</v>
      </c>
    </row>
    <row r="16" spans="1:944" s="2" customFormat="1" ht="24.75" customHeight="1" x14ac:dyDescent="0.25">
      <c r="A16" s="38"/>
      <c r="B16" s="11" t="s">
        <v>56</v>
      </c>
      <c r="C16" s="12" t="s">
        <v>77</v>
      </c>
      <c r="D16" s="13">
        <v>200</v>
      </c>
      <c r="E16" s="11">
        <v>3.23</v>
      </c>
      <c r="F16" s="11">
        <v>1.611</v>
      </c>
      <c r="G16" s="11">
        <v>1.389</v>
      </c>
      <c r="H16" s="11">
        <v>13.756</v>
      </c>
      <c r="I16" s="11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2.5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6.25" customHeight="1" x14ac:dyDescent="0.25">
      <c r="A18" s="38"/>
      <c r="B18" s="11" t="s">
        <v>43</v>
      </c>
      <c r="C18" s="12" t="s">
        <v>34</v>
      </c>
      <c r="D18" s="13">
        <v>100</v>
      </c>
      <c r="E18" s="11">
        <v>9.3800000000000008</v>
      </c>
      <c r="F18" s="11">
        <v>3.16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6.25" customHeight="1" x14ac:dyDescent="0.25">
      <c r="A19" s="25"/>
      <c r="B19" s="11" t="s">
        <v>37</v>
      </c>
      <c r="C19" s="12" t="s">
        <v>13</v>
      </c>
      <c r="D19" s="13">
        <v>15</v>
      </c>
      <c r="E19" s="11">
        <v>9.64</v>
      </c>
      <c r="F19" s="11">
        <v>0.12</v>
      </c>
      <c r="G19" s="11">
        <v>10.88</v>
      </c>
      <c r="H19" s="11">
        <v>0.2</v>
      </c>
      <c r="I19" s="11">
        <v>99.14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5.5" customHeight="1" x14ac:dyDescent="0.25">
      <c r="A20" s="15"/>
      <c r="B20" s="16"/>
      <c r="C20" s="7" t="s">
        <v>15</v>
      </c>
      <c r="D20" s="17"/>
      <c r="E20" s="8">
        <f>SUM(E15:E19)</f>
        <v>36.67</v>
      </c>
      <c r="F20" s="8">
        <f>SUM(F15:F18)</f>
        <v>13.211</v>
      </c>
      <c r="G20" s="8">
        <f>SUM(G15:G18)</f>
        <v>8.5289999999999999</v>
      </c>
      <c r="H20" s="8">
        <f>SUM(H15:H18)</f>
        <v>90.77600000000001</v>
      </c>
      <c r="I20" s="8">
        <f>SUM(I15:I18)</f>
        <v>495.43399999999997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7" zoomScaleNormal="100" workbookViewId="0">
      <selection activeCell="D16" sqref="D16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100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33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45.75" customHeight="1" x14ac:dyDescent="0.25">
      <c r="A15" s="38" t="s">
        <v>19</v>
      </c>
      <c r="B15" s="11" t="s">
        <v>58</v>
      </c>
      <c r="C15" s="12" t="s">
        <v>86</v>
      </c>
      <c r="D15" s="13">
        <v>190</v>
      </c>
      <c r="E15" s="11">
        <v>54.08</v>
      </c>
      <c r="F15" s="11">
        <v>19.89</v>
      </c>
      <c r="G15" s="11">
        <v>12.14</v>
      </c>
      <c r="H15" s="11">
        <v>35.64</v>
      </c>
      <c r="I15" s="11">
        <f>H15*4+G15*9+F15*4</f>
        <v>331.38</v>
      </c>
    </row>
    <row r="16" spans="1:944" s="2" customFormat="1" ht="38.25" customHeight="1" x14ac:dyDescent="0.25">
      <c r="A16" s="38"/>
      <c r="B16" s="11" t="s">
        <v>59</v>
      </c>
      <c r="C16" s="12" t="s">
        <v>87</v>
      </c>
      <c r="D16" s="13">
        <v>200</v>
      </c>
      <c r="E16" s="11">
        <v>13.44</v>
      </c>
      <c r="F16" s="11">
        <v>3.23</v>
      </c>
      <c r="G16" s="11">
        <v>2.5110000000000001</v>
      </c>
      <c r="H16" s="14">
        <v>20.667000000000002</v>
      </c>
      <c r="I16" s="13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0" customHeight="1" x14ac:dyDescent="0.25">
      <c r="A17" s="38"/>
      <c r="B17" s="11"/>
      <c r="C17" s="12" t="s">
        <v>14</v>
      </c>
      <c r="D17" s="13">
        <v>30</v>
      </c>
      <c r="E17" s="11">
        <v>1.25</v>
      </c>
      <c r="F17" s="11">
        <v>2.37</v>
      </c>
      <c r="G17" s="14">
        <v>0.3</v>
      </c>
      <c r="H17" s="11">
        <v>14.49</v>
      </c>
      <c r="I17" s="14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7" customHeight="1" x14ac:dyDescent="0.25">
      <c r="A18" s="38"/>
      <c r="B18" s="11"/>
      <c r="C18" s="12" t="s">
        <v>95</v>
      </c>
      <c r="D18" s="13">
        <v>50</v>
      </c>
      <c r="E18" s="11">
        <v>3.4</v>
      </c>
      <c r="F18" s="14">
        <v>4.9000000000000004</v>
      </c>
      <c r="G18" s="11">
        <v>2.2599999999999998</v>
      </c>
      <c r="H18" s="11">
        <v>29.09</v>
      </c>
      <c r="I18" s="11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1.75" customHeight="1" x14ac:dyDescent="0.25">
      <c r="A19" s="38"/>
      <c r="B19" s="11" t="s">
        <v>43</v>
      </c>
      <c r="C19" s="12" t="s">
        <v>84</v>
      </c>
      <c r="D19" s="13">
        <v>100</v>
      </c>
      <c r="E19" s="11">
        <v>10.79</v>
      </c>
      <c r="F19" s="14">
        <v>0.8</v>
      </c>
      <c r="G19" s="14">
        <v>0.2</v>
      </c>
      <c r="H19" s="14">
        <v>7.5</v>
      </c>
      <c r="I19" s="13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82.960000000000008</v>
      </c>
      <c r="F20" s="8">
        <f>SUM(F15:F19)</f>
        <v>31.19</v>
      </c>
      <c r="G20" s="8">
        <f>SUM(G15:G19)</f>
        <v>17.410999999999998</v>
      </c>
      <c r="H20" s="8">
        <f>SUM(H15:H19)</f>
        <v>107.387</v>
      </c>
      <c r="I20" s="8">
        <f>SUM(I15:I19)</f>
        <v>714.88900000000001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4" zoomScaleNormal="100" workbookViewId="0">
      <selection activeCell="F16" sqref="F16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101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3.25" customHeight="1" x14ac:dyDescent="0.25">
      <c r="A15" s="38" t="s">
        <v>18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6" customHeight="1" x14ac:dyDescent="0.25">
      <c r="A16" s="38"/>
      <c r="B16" s="11" t="s">
        <v>52</v>
      </c>
      <c r="C16" s="12" t="s">
        <v>53</v>
      </c>
      <c r="D16" s="13">
        <v>140</v>
      </c>
      <c r="E16" s="11">
        <v>46.04</v>
      </c>
      <c r="F16" s="11">
        <f>0.68+15.511</f>
        <v>16.190999999999999</v>
      </c>
      <c r="G16" s="11">
        <f>1.54+11.989</f>
        <v>13.529</v>
      </c>
      <c r="H16" s="11">
        <f>2.84+13.244</f>
        <v>16.084</v>
      </c>
      <c r="I16" s="11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 t="s">
        <v>54</v>
      </c>
      <c r="C17" s="12" t="s">
        <v>55</v>
      </c>
      <c r="D17" s="13">
        <v>180</v>
      </c>
      <c r="E17" s="11">
        <v>4.37</v>
      </c>
      <c r="F17" s="14">
        <v>7.92</v>
      </c>
      <c r="G17" s="11">
        <v>0.93600000000000005</v>
      </c>
      <c r="H17" s="14">
        <v>50.76</v>
      </c>
      <c r="I17" s="14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3.25" customHeight="1" x14ac:dyDescent="0.25">
      <c r="A18" s="38"/>
      <c r="B18" s="11" t="s">
        <v>56</v>
      </c>
      <c r="C18" s="12" t="s">
        <v>57</v>
      </c>
      <c r="D18" s="13">
        <v>200</v>
      </c>
      <c r="E18" s="11">
        <v>5.55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2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1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0.4</v>
      </c>
      <c r="G20" s="14">
        <v>0.4</v>
      </c>
      <c r="H20" s="14">
        <v>9.8000000000000007</v>
      </c>
      <c r="I20" s="13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71.929999999999993</v>
      </c>
      <c r="F21" s="8">
        <f>SUM(F15:F20)</f>
        <v>29.282</v>
      </c>
      <c r="G21" s="8">
        <f>SUM(G15:G20)</f>
        <v>27.533999999999995</v>
      </c>
      <c r="H21" s="8">
        <f>SUM(H15:H20)</f>
        <v>109.92</v>
      </c>
      <c r="I21" s="8">
        <f>SUM(I15:I20)</f>
        <v>808.72399999999993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zoomScaleNormal="100" workbookViewId="0">
      <selection activeCell="C24" sqref="C24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99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30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0.100000000000001" customHeight="1" x14ac:dyDescent="0.25">
      <c r="A15" s="38" t="s">
        <v>16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0.100000000000001" customHeight="1" x14ac:dyDescent="0.25">
      <c r="A16" s="38"/>
      <c r="B16" s="13" t="s">
        <v>45</v>
      </c>
      <c r="C16" s="12" t="s">
        <v>46</v>
      </c>
      <c r="D16" s="13">
        <v>40</v>
      </c>
      <c r="E16" s="11">
        <v>7.43</v>
      </c>
      <c r="F16" s="11">
        <v>5.08</v>
      </c>
      <c r="G16" s="14">
        <v>4.5999999999999996</v>
      </c>
      <c r="H16" s="11">
        <v>0.28000000000000003</v>
      </c>
      <c r="I16" s="14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8"/>
      <c r="B17" s="11" t="s">
        <v>47</v>
      </c>
      <c r="C17" s="12" t="s">
        <v>48</v>
      </c>
      <c r="D17" s="13">
        <v>200</v>
      </c>
      <c r="E17" s="11">
        <v>11.17</v>
      </c>
      <c r="F17" s="11">
        <v>7.665</v>
      </c>
      <c r="G17" s="11">
        <v>7.6260000000000003</v>
      </c>
      <c r="H17" s="11">
        <v>41.671999999999997</v>
      </c>
      <c r="I17" s="11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8"/>
      <c r="B18" s="11" t="s">
        <v>49</v>
      </c>
      <c r="C18" s="12" t="s">
        <v>50</v>
      </c>
      <c r="D18" s="13">
        <v>200</v>
      </c>
      <c r="E18" s="11">
        <v>10.02</v>
      </c>
      <c r="F18" s="11">
        <v>3.9889999999999999</v>
      </c>
      <c r="G18" s="11">
        <v>3.1669999999999998</v>
      </c>
      <c r="H18" s="11">
        <v>16.344000000000001</v>
      </c>
      <c r="I18" s="11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50.060000000000009</v>
      </c>
      <c r="F21" s="8">
        <f>SUM(F15:F20)</f>
        <v>25.774000000000001</v>
      </c>
      <c r="G21" s="8">
        <f>SUM(G15:G20)</f>
        <v>21.212999999999997</v>
      </c>
      <c r="H21" s="8">
        <f>SUM(H15:H20)</f>
        <v>85.116</v>
      </c>
      <c r="I21" s="8">
        <f>SUM(I15:I20)</f>
        <v>597.29899999999998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1"/>
  <sheetViews>
    <sheetView view="pageBreakPreview" topLeftCell="A2" zoomScaleNormal="100" workbookViewId="0">
      <selection activeCell="E22" sqref="E22"/>
    </sheetView>
  </sheetViews>
  <sheetFormatPr defaultRowHeight="15" x14ac:dyDescent="0.25"/>
  <cols>
    <col min="1" max="1" width="8.28515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98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79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51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9" t="s">
        <v>9</v>
      </c>
      <c r="G13" s="9" t="s">
        <v>10</v>
      </c>
      <c r="H13" s="9" t="s">
        <v>11</v>
      </c>
      <c r="I13" s="37"/>
    </row>
    <row r="14" spans="1:944" ht="16.5" customHeight="1" x14ac:dyDescent="0.25">
      <c r="A14" s="9">
        <v>1</v>
      </c>
      <c r="B14" s="6">
        <v>2</v>
      </c>
      <c r="C14" s="9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8.5" customHeight="1" x14ac:dyDescent="0.25">
      <c r="A15" s="38" t="s">
        <v>12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3" customHeight="1" x14ac:dyDescent="0.25">
      <c r="A16" s="38"/>
      <c r="B16" s="11" t="s">
        <v>38</v>
      </c>
      <c r="C16" s="12" t="s">
        <v>39</v>
      </c>
      <c r="D16" s="13">
        <v>100</v>
      </c>
      <c r="E16" s="11">
        <v>39.43</v>
      </c>
      <c r="F16" s="11">
        <v>14.53</v>
      </c>
      <c r="G16" s="11">
        <v>6.92</v>
      </c>
      <c r="H16" s="11">
        <v>10.92</v>
      </c>
      <c r="I16" s="11">
        <v>163.03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1" customHeight="1" x14ac:dyDescent="0.25">
      <c r="A17" s="38"/>
      <c r="B17" s="11" t="s">
        <v>40</v>
      </c>
      <c r="C17" s="12" t="s">
        <v>41</v>
      </c>
      <c r="D17" s="13">
        <v>180</v>
      </c>
      <c r="E17" s="11">
        <v>8.91</v>
      </c>
      <c r="F17" s="11">
        <v>3.6840000000000002</v>
      </c>
      <c r="G17" s="11">
        <v>6.4560000000000004</v>
      </c>
      <c r="H17" s="11">
        <v>21.527999999999999</v>
      </c>
      <c r="I17" s="11">
        <v>160.77600000000001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7.75" customHeight="1" x14ac:dyDescent="0.25">
      <c r="A18" s="38"/>
      <c r="B18" s="19" t="s">
        <v>42</v>
      </c>
      <c r="C18" s="20" t="s">
        <v>88</v>
      </c>
      <c r="D18" s="13">
        <v>200</v>
      </c>
      <c r="E18" s="11">
        <v>5.32</v>
      </c>
      <c r="F18" s="11">
        <v>0.53300000000000003</v>
      </c>
      <c r="G18" s="14">
        <v>0.222</v>
      </c>
      <c r="H18" s="11">
        <v>18.600000000000001</v>
      </c>
      <c r="I18" s="11">
        <v>88.510999999999996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2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1">
        <f t="shared" ref="I19:I21" si="0">H19*4+G19*9+F19*4</f>
        <v>93.039999999999992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25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0.4</v>
      </c>
      <c r="G20" s="14">
        <v>0.4</v>
      </c>
      <c r="H20" s="14">
        <v>9.8000000000000007</v>
      </c>
      <c r="I20" s="11">
        <f t="shared" si="0"/>
        <v>44.400000000000006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7.25" customHeight="1" x14ac:dyDescent="0.25">
      <c r="A21" s="38"/>
      <c r="B21" s="13"/>
      <c r="C21" s="12" t="s">
        <v>78</v>
      </c>
      <c r="D21" s="13">
        <v>90</v>
      </c>
      <c r="E21" s="11">
        <v>28.5</v>
      </c>
      <c r="F21" s="11">
        <v>2.52</v>
      </c>
      <c r="G21" s="11">
        <v>1.44</v>
      </c>
      <c r="H21" s="14">
        <v>12.6</v>
      </c>
      <c r="I21" s="11">
        <f t="shared" si="0"/>
        <v>73.44</v>
      </c>
      <c r="AIY21"/>
      <c r="AIZ21"/>
      <c r="AJA21"/>
      <c r="AJB21"/>
      <c r="AJC21"/>
      <c r="AJD21"/>
      <c r="AJE21"/>
      <c r="AJF21"/>
      <c r="AJG21"/>
      <c r="AJH21"/>
    </row>
    <row r="22" spans="1:944" s="2" customFormat="1" ht="19.5" customHeight="1" x14ac:dyDescent="0.25">
      <c r="A22" s="15"/>
      <c r="B22" s="16"/>
      <c r="C22" s="7" t="s">
        <v>15</v>
      </c>
      <c r="D22" s="17"/>
      <c r="E22" s="8">
        <f>SUM(E15:E21)</f>
        <v>98.13000000000001</v>
      </c>
      <c r="F22" s="8">
        <f t="shared" ref="F22:I22" si="1">SUM(F15:F21)</f>
        <v>24.826999999999998</v>
      </c>
      <c r="G22" s="8">
        <f t="shared" si="1"/>
        <v>26.718</v>
      </c>
      <c r="H22" s="8">
        <f t="shared" si="1"/>
        <v>92.967999999999989</v>
      </c>
      <c r="I22" s="8">
        <f t="shared" si="1"/>
        <v>722.33699999999999</v>
      </c>
      <c r="J22" s="1"/>
      <c r="AIY22"/>
      <c r="AIZ22"/>
      <c r="AJA22"/>
      <c r="AJB22"/>
      <c r="AJC22"/>
      <c r="AJD22"/>
      <c r="AJE22"/>
      <c r="AJF22"/>
      <c r="AJG22"/>
      <c r="AJH22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D30" s="2" t="s">
        <v>25</v>
      </c>
      <c r="F30" s="1"/>
      <c r="AIY30"/>
      <c r="AIZ30"/>
      <c r="AJA30"/>
      <c r="AJB30"/>
      <c r="AJC30"/>
      <c r="AJD30"/>
      <c r="AJE30"/>
      <c r="AJF30"/>
      <c r="AJG30"/>
      <c r="AJH30"/>
    </row>
    <row r="31" spans="1:944" s="2" customFormat="1" x14ac:dyDescent="0.25">
      <c r="A31" s="1"/>
      <c r="C31" s="1"/>
      <c r="F31" s="1"/>
      <c r="AIY31"/>
      <c r="AIZ31"/>
      <c r="AJA31"/>
      <c r="AJB31"/>
      <c r="AJC31"/>
      <c r="AJD31"/>
      <c r="AJE31"/>
      <c r="AJF31"/>
      <c r="AJG31"/>
      <c r="AJH31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7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" ht="24.75" customHeight="1" x14ac:dyDescent="0.25">
      <c r="E4" s="32" t="s">
        <v>28</v>
      </c>
      <c r="F4" s="32"/>
      <c r="G4" s="32"/>
      <c r="H4" s="32"/>
      <c r="I4" s="32"/>
    </row>
    <row r="5" spans="1:9" ht="35.25" customHeight="1" x14ac:dyDescent="0.25">
      <c r="A5" s="33"/>
      <c r="B5" s="33"/>
      <c r="C5" s="33"/>
      <c r="E5" s="34" t="s">
        <v>83</v>
      </c>
      <c r="F5" s="35"/>
      <c r="G5" s="35"/>
      <c r="H5" s="35"/>
      <c r="I5" s="35"/>
    </row>
    <row r="6" spans="1:9" ht="22.5" customHeight="1" x14ac:dyDescent="0.25"/>
    <row r="7" spans="1:9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" ht="51.75" customHeight="1" x14ac:dyDescent="0.25">
      <c r="A13" s="38"/>
      <c r="B13" s="38"/>
      <c r="C13" s="38"/>
      <c r="D13" s="37"/>
      <c r="E13" s="37"/>
      <c r="F13" s="24" t="s">
        <v>9</v>
      </c>
      <c r="G13" s="24" t="s">
        <v>10</v>
      </c>
      <c r="H13" s="24" t="s">
        <v>11</v>
      </c>
      <c r="I13" s="37"/>
    </row>
    <row r="14" spans="1:9" ht="16.5" customHeight="1" x14ac:dyDescent="0.25">
      <c r="A14" s="24">
        <v>1</v>
      </c>
      <c r="B14" s="6">
        <v>2</v>
      </c>
      <c r="C14" s="24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" s="4" customFormat="1" ht="29.25" customHeight="1" x14ac:dyDescent="0.25">
      <c r="A15" s="38" t="s">
        <v>65</v>
      </c>
      <c r="B15" s="11" t="s">
        <v>37</v>
      </c>
      <c r="C15" s="12" t="s">
        <v>13</v>
      </c>
      <c r="D15" s="13">
        <v>15</v>
      </c>
      <c r="E15" s="11">
        <v>9.64</v>
      </c>
      <c r="F15" s="11">
        <v>0.12</v>
      </c>
      <c r="G15" s="11">
        <v>10.88</v>
      </c>
      <c r="H15" s="11">
        <v>0.2</v>
      </c>
      <c r="I15" s="11">
        <v>99.14</v>
      </c>
    </row>
    <row r="16" spans="1:9" s="4" customFormat="1" ht="29.25" customHeight="1" x14ac:dyDescent="0.25">
      <c r="A16" s="38"/>
      <c r="B16" s="11" t="s">
        <v>47</v>
      </c>
      <c r="C16" s="12" t="s">
        <v>48</v>
      </c>
      <c r="D16" s="13">
        <v>200</v>
      </c>
      <c r="E16" s="11">
        <v>11.75</v>
      </c>
      <c r="F16" s="11">
        <v>7.665</v>
      </c>
      <c r="G16" s="11">
        <v>7.6260000000000003</v>
      </c>
      <c r="H16" s="11">
        <v>41.671999999999997</v>
      </c>
      <c r="I16" s="11">
        <v>222.52099999999999</v>
      </c>
    </row>
    <row r="17" spans="1:944" s="2" customFormat="1" ht="36" customHeight="1" x14ac:dyDescent="0.25">
      <c r="A17" s="38"/>
      <c r="B17" s="11" t="s">
        <v>56</v>
      </c>
      <c r="C17" s="12" t="s">
        <v>77</v>
      </c>
      <c r="D17" s="13">
        <v>200</v>
      </c>
      <c r="E17" s="11">
        <v>2.98</v>
      </c>
      <c r="F17" s="11">
        <v>1.611</v>
      </c>
      <c r="G17" s="11">
        <v>1.389</v>
      </c>
      <c r="H17" s="11">
        <v>13.756</v>
      </c>
      <c r="I17" s="11">
        <v>74.343999999999994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33" customHeight="1" x14ac:dyDescent="0.25">
      <c r="A18" s="38"/>
      <c r="B18" s="11"/>
      <c r="C18" s="12" t="s">
        <v>14</v>
      </c>
      <c r="D18" s="13">
        <v>40</v>
      </c>
      <c r="E18" s="11">
        <v>1.67</v>
      </c>
      <c r="F18" s="11">
        <v>3.04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6.25" customHeight="1" x14ac:dyDescent="0.25">
      <c r="A19" s="38"/>
      <c r="B19" s="11" t="s">
        <v>43</v>
      </c>
      <c r="C19" s="12" t="s">
        <v>34</v>
      </c>
      <c r="D19" s="13">
        <v>100</v>
      </c>
      <c r="E19" s="11">
        <v>8.83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34.869999999999997</v>
      </c>
      <c r="F20" s="8">
        <f>SUM(F15:F19)</f>
        <v>15.596</v>
      </c>
      <c r="G20" s="8">
        <f>SUM(G15:G19)</f>
        <v>20.694999999999997</v>
      </c>
      <c r="H20" s="8">
        <f>SUM(H15:H19)</f>
        <v>94.268000000000001</v>
      </c>
      <c r="I20" s="8">
        <f>SUM(I15:I19)</f>
        <v>584.005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view="pageBreakPreview" topLeftCell="A10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97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30.75" customHeight="1" x14ac:dyDescent="0.25">
      <c r="A15" s="38" t="s">
        <v>65</v>
      </c>
      <c r="B15" s="13" t="s">
        <v>66</v>
      </c>
      <c r="C15" s="12" t="s">
        <v>67</v>
      </c>
      <c r="D15" s="13">
        <v>280</v>
      </c>
      <c r="E15" s="11">
        <v>54.56</v>
      </c>
      <c r="F15" s="11">
        <v>33.67</v>
      </c>
      <c r="G15" s="11">
        <v>28.945</v>
      </c>
      <c r="H15" s="11">
        <v>47.472000000000001</v>
      </c>
      <c r="I15" s="11">
        <v>586.25</v>
      </c>
    </row>
    <row r="16" spans="1:944" s="2" customFormat="1" ht="36" customHeight="1" x14ac:dyDescent="0.25">
      <c r="A16" s="38"/>
      <c r="B16" s="11" t="s">
        <v>56</v>
      </c>
      <c r="C16" s="12" t="s">
        <v>77</v>
      </c>
      <c r="D16" s="13">
        <v>200</v>
      </c>
      <c r="E16" s="11">
        <v>2.95</v>
      </c>
      <c r="F16" s="11">
        <v>1.611</v>
      </c>
      <c r="G16" s="11">
        <v>1.389</v>
      </c>
      <c r="H16" s="11">
        <v>13.756</v>
      </c>
      <c r="I16" s="11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3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6.25" customHeight="1" x14ac:dyDescent="0.25">
      <c r="A18" s="38"/>
      <c r="B18" s="11" t="s">
        <v>43</v>
      </c>
      <c r="C18" s="12" t="s">
        <v>34</v>
      </c>
      <c r="D18" s="13">
        <v>100</v>
      </c>
      <c r="E18" s="11">
        <v>6.88</v>
      </c>
      <c r="F18" s="11">
        <v>3.16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9.5" customHeight="1" x14ac:dyDescent="0.25">
      <c r="A19" s="15"/>
      <c r="B19" s="16"/>
      <c r="C19" s="7" t="s">
        <v>15</v>
      </c>
      <c r="D19" s="17"/>
      <c r="E19" s="8">
        <f>SUM(E15:E18)</f>
        <v>66.06</v>
      </c>
      <c r="F19" s="8">
        <f>SUM(F15:F18)</f>
        <v>41.480999999999995</v>
      </c>
      <c r="G19" s="8">
        <f>SUM(G15:G18)</f>
        <v>31.133999999999997</v>
      </c>
      <c r="H19" s="8">
        <f>SUM(H15:H18)</f>
        <v>99.867999999999995</v>
      </c>
      <c r="I19" s="8">
        <f>SUM(I15:I18)</f>
        <v>848.59400000000005</v>
      </c>
      <c r="J19" s="1"/>
      <c r="AIY19"/>
      <c r="AIZ19"/>
      <c r="AJA19"/>
      <c r="AJB19"/>
      <c r="AJC19"/>
      <c r="AJD19"/>
      <c r="AJE19"/>
      <c r="AJF19"/>
      <c r="AJG19"/>
      <c r="AJH19"/>
    </row>
    <row r="22" spans="1:944" s="2" customFormat="1" x14ac:dyDescent="0.25">
      <c r="A22" s="1"/>
      <c r="C22" s="1"/>
      <c r="F22" s="1"/>
      <c r="AIY22"/>
      <c r="AIZ22"/>
      <c r="AJA22"/>
      <c r="AJB22"/>
      <c r="AJC22"/>
      <c r="AJD22"/>
      <c r="AJE22"/>
      <c r="AJF22"/>
      <c r="AJG22"/>
      <c r="AJH22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D27" s="2" t="s">
        <v>25</v>
      </c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96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32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1" customHeight="1" x14ac:dyDescent="0.25">
      <c r="A15" s="38" t="s">
        <v>24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5.5" customHeight="1" x14ac:dyDescent="0.25">
      <c r="A16" s="38"/>
      <c r="B16" s="11" t="s">
        <v>60</v>
      </c>
      <c r="C16" s="12" t="s">
        <v>75</v>
      </c>
      <c r="D16" s="13">
        <v>100</v>
      </c>
      <c r="E16" s="11">
        <v>49.56</v>
      </c>
      <c r="F16" s="11">
        <v>21.466999999999999</v>
      </c>
      <c r="G16" s="11">
        <v>2.8439999999999999</v>
      </c>
      <c r="H16" s="11">
        <v>3.7559999999999998</v>
      </c>
      <c r="I16" s="11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1.5" x14ac:dyDescent="0.25">
      <c r="A17" s="38"/>
      <c r="B17" s="11" t="s">
        <v>61</v>
      </c>
      <c r="C17" s="12" t="s">
        <v>76</v>
      </c>
      <c r="D17" s="13">
        <v>185</v>
      </c>
      <c r="E17" s="11">
        <v>12.76</v>
      </c>
      <c r="F17" s="11">
        <v>3.9239999999999999</v>
      </c>
      <c r="G17" s="11">
        <v>5.6520000000000001</v>
      </c>
      <c r="H17" s="11">
        <v>26.436</v>
      </c>
      <c r="I17" s="11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31.5" x14ac:dyDescent="0.25">
      <c r="A18" s="38"/>
      <c r="B18" s="11" t="s">
        <v>62</v>
      </c>
      <c r="C18" s="12" t="s">
        <v>63</v>
      </c>
      <c r="D18" s="13">
        <v>200</v>
      </c>
      <c r="E18" s="11">
        <v>2.95</v>
      </c>
      <c r="F18" s="11">
        <v>0.06</v>
      </c>
      <c r="G18" s="11">
        <v>0.01</v>
      </c>
      <c r="H18" s="11">
        <v>11.19</v>
      </c>
      <c r="I18" s="11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2.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38"/>
      <c r="B20" s="11" t="s">
        <v>43</v>
      </c>
      <c r="C20" s="12" t="s">
        <v>84</v>
      </c>
      <c r="D20" s="13">
        <v>100</v>
      </c>
      <c r="E20" s="14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90.62</v>
      </c>
      <c r="F21" s="8">
        <f>SUM(F15:F20)</f>
        <v>34.61099999999999</v>
      </c>
      <c r="G21" s="8">
        <f>SUM(G15:G20)</f>
        <v>14.326000000000001</v>
      </c>
      <c r="H21" s="8">
        <f>SUM(H15:H20)</f>
        <v>68.201999999999998</v>
      </c>
      <c r="I21" s="8">
        <f>SUM(I15:I20)</f>
        <v>546.22699999999998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10" zoomScaleNormal="100" workbookViewId="0">
      <selection activeCell="D19" sqref="D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94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33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39.75" customHeight="1" x14ac:dyDescent="0.25">
      <c r="A15" s="38" t="s">
        <v>73</v>
      </c>
      <c r="B15" s="11" t="s">
        <v>58</v>
      </c>
      <c r="C15" s="12" t="s">
        <v>74</v>
      </c>
      <c r="D15" s="13">
        <v>200</v>
      </c>
      <c r="E15" s="11">
        <v>37.450000000000003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1.5" customHeight="1" x14ac:dyDescent="0.25">
      <c r="A16" s="38"/>
      <c r="B16" s="11" t="s">
        <v>59</v>
      </c>
      <c r="C16" s="12" t="s">
        <v>87</v>
      </c>
      <c r="D16" s="21">
        <v>200</v>
      </c>
      <c r="E16" s="11">
        <v>13.65</v>
      </c>
      <c r="F16" s="11">
        <v>16.190999999999999</v>
      </c>
      <c r="G16" s="11">
        <v>13.529</v>
      </c>
      <c r="H16" s="11">
        <v>16.084</v>
      </c>
      <c r="I16" s="11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/>
      <c r="C17" s="12" t="s">
        <v>14</v>
      </c>
      <c r="D17" s="13">
        <v>30</v>
      </c>
      <c r="E17" s="11">
        <v>1.25</v>
      </c>
      <c r="F17" s="11">
        <v>7.86</v>
      </c>
      <c r="G17" s="11">
        <v>2.0640000000000001</v>
      </c>
      <c r="H17" s="11">
        <v>35.628</v>
      </c>
      <c r="I17" s="11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4" customHeight="1" x14ac:dyDescent="0.25">
      <c r="A18" s="38"/>
      <c r="B18" s="11"/>
      <c r="C18" s="12" t="s">
        <v>95</v>
      </c>
      <c r="D18" s="13">
        <v>50</v>
      </c>
      <c r="E18" s="11">
        <v>3.4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2.5" customHeight="1" x14ac:dyDescent="0.25">
      <c r="A19" s="38"/>
      <c r="B19" s="11" t="s">
        <v>43</v>
      </c>
      <c r="C19" s="12" t="s">
        <v>34</v>
      </c>
      <c r="D19" s="13">
        <v>100</v>
      </c>
      <c r="E19" s="11">
        <v>6.88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62.63</v>
      </c>
      <c r="F20" s="8">
        <f>SUM(F15:F19)</f>
        <v>28.942</v>
      </c>
      <c r="G20" s="8">
        <f>SUM(G15:G19)</f>
        <v>28.261999999999997</v>
      </c>
      <c r="H20" s="8">
        <f>SUM(H15:H19)</f>
        <v>84.988</v>
      </c>
      <c r="I20" s="8">
        <f>SUM(I15:I19)</f>
        <v>710.55600000000004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7" zoomScaleNormal="100" workbookViewId="0">
      <selection sqref="A1:I22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93</v>
      </c>
      <c r="F5" s="34"/>
      <c r="G5" s="34"/>
      <c r="H5" s="34"/>
      <c r="I5" s="34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6" t="s">
        <v>2</v>
      </c>
      <c r="B12" s="36" t="s">
        <v>3</v>
      </c>
      <c r="C12" s="36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7"/>
      <c r="B13" s="37"/>
      <c r="C13" s="37"/>
      <c r="D13" s="37"/>
      <c r="E13" s="37"/>
      <c r="F13" s="26" t="s">
        <v>9</v>
      </c>
      <c r="G13" s="26" t="s">
        <v>10</v>
      </c>
      <c r="H13" s="26" t="s">
        <v>11</v>
      </c>
      <c r="I13" s="37"/>
    </row>
    <row r="14" spans="1:944" ht="16.5" customHeight="1" x14ac:dyDescent="0.25">
      <c r="A14" s="26">
        <v>1</v>
      </c>
      <c r="B14" s="6">
        <v>2</v>
      </c>
      <c r="C14" s="2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5.5" customHeight="1" x14ac:dyDescent="0.25">
      <c r="A15" s="36" t="s">
        <v>23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8.25" customHeight="1" x14ac:dyDescent="0.25">
      <c r="A16" s="42"/>
      <c r="B16" s="11" t="s">
        <v>52</v>
      </c>
      <c r="C16" s="12" t="s">
        <v>70</v>
      </c>
      <c r="D16" s="13">
        <v>140</v>
      </c>
      <c r="E16" s="11">
        <v>46.63</v>
      </c>
      <c r="F16" s="11">
        <v>16.190999999999999</v>
      </c>
      <c r="G16" s="11">
        <v>13.529</v>
      </c>
      <c r="H16" s="11">
        <v>16.084</v>
      </c>
      <c r="I16" s="11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1" customHeight="1" x14ac:dyDescent="0.25">
      <c r="A17" s="42"/>
      <c r="B17" s="11" t="s">
        <v>71</v>
      </c>
      <c r="C17" s="12" t="s">
        <v>72</v>
      </c>
      <c r="D17" s="13">
        <v>180</v>
      </c>
      <c r="E17" s="11">
        <v>6.46</v>
      </c>
      <c r="F17" s="11">
        <v>7.86</v>
      </c>
      <c r="G17" s="11">
        <v>2.0640000000000001</v>
      </c>
      <c r="H17" s="11">
        <v>35.628</v>
      </c>
      <c r="I17" s="11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1.75" customHeight="1" x14ac:dyDescent="0.25">
      <c r="A18" s="42"/>
      <c r="B18" s="11" t="s">
        <v>56</v>
      </c>
      <c r="C18" s="12" t="s">
        <v>57</v>
      </c>
      <c r="D18" s="13">
        <v>200</v>
      </c>
      <c r="E18" s="11">
        <v>5.67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8" customHeight="1" x14ac:dyDescent="0.25">
      <c r="A19" s="42"/>
      <c r="B19" s="11"/>
      <c r="C19" s="12" t="s">
        <v>14</v>
      </c>
      <c r="D19" s="13">
        <v>40</v>
      </c>
      <c r="E19" s="11">
        <v>1.67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25" customHeight="1" x14ac:dyDescent="0.25">
      <c r="A20" s="37"/>
      <c r="B20" s="11" t="s">
        <v>43</v>
      </c>
      <c r="C20" s="12" t="s">
        <v>84</v>
      </c>
      <c r="D20" s="13">
        <v>100</v>
      </c>
      <c r="E20" s="11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78.640000000000015</v>
      </c>
      <c r="F21" s="8">
        <f>SUM(F15:F20)</f>
        <v>29.742000000000001</v>
      </c>
      <c r="G21" s="8">
        <f>SUM(G15:G20)</f>
        <v>28.461999999999996</v>
      </c>
      <c r="H21" s="8">
        <f>SUM(H15:H20)</f>
        <v>92.488</v>
      </c>
      <c r="I21" s="8">
        <f>SUM(I15:I20)</f>
        <v>748.55600000000004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4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92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30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0.100000000000001" customHeight="1" x14ac:dyDescent="0.25">
      <c r="A15" s="38" t="s">
        <v>22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0.100000000000001" customHeight="1" x14ac:dyDescent="0.25">
      <c r="A16" s="38"/>
      <c r="B16" s="13" t="s">
        <v>45</v>
      </c>
      <c r="C16" s="12" t="s">
        <v>46</v>
      </c>
      <c r="D16" s="13">
        <v>40</v>
      </c>
      <c r="E16" s="11">
        <v>7.43</v>
      </c>
      <c r="F16" s="11">
        <v>5.08</v>
      </c>
      <c r="G16" s="14">
        <v>4.5999999999999996</v>
      </c>
      <c r="H16" s="11">
        <v>0.28000000000000003</v>
      </c>
      <c r="I16" s="14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8"/>
      <c r="B17" s="11" t="s">
        <v>68</v>
      </c>
      <c r="C17" s="12" t="s">
        <v>69</v>
      </c>
      <c r="D17" s="13">
        <v>200</v>
      </c>
      <c r="E17" s="11">
        <v>12.18</v>
      </c>
      <c r="F17" s="14">
        <v>5.4</v>
      </c>
      <c r="G17" s="14">
        <v>6.34</v>
      </c>
      <c r="H17" s="11">
        <v>38.380000000000003</v>
      </c>
      <c r="I17" s="11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8"/>
      <c r="B18" s="11" t="s">
        <v>49</v>
      </c>
      <c r="C18" s="12" t="s">
        <v>50</v>
      </c>
      <c r="D18" s="13">
        <v>200</v>
      </c>
      <c r="E18" s="11">
        <v>10.23</v>
      </c>
      <c r="F18" s="11">
        <v>3.9889999999999999</v>
      </c>
      <c r="G18" s="11">
        <v>3.1669999999999998</v>
      </c>
      <c r="H18" s="11">
        <v>16.344000000000001</v>
      </c>
      <c r="I18" s="11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38"/>
      <c r="B20" s="11" t="s">
        <v>43</v>
      </c>
      <c r="C20" s="12" t="s">
        <v>84</v>
      </c>
      <c r="D20" s="13">
        <v>100</v>
      </c>
      <c r="E20" s="11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5"/>
      <c r="B21" s="16"/>
      <c r="C21" s="7" t="s">
        <v>15</v>
      </c>
      <c r="D21" s="17"/>
      <c r="E21" s="8">
        <f>SUM(E15:E20)</f>
        <v>55.190000000000005</v>
      </c>
      <c r="F21" s="8">
        <f>SUM(F15:F20)</f>
        <v>23.509</v>
      </c>
      <c r="G21" s="8">
        <f>SUM(G15:G20)</f>
        <v>19.926999999999996</v>
      </c>
      <c r="H21" s="8">
        <f>SUM(H15:H20)</f>
        <v>81.824000000000012</v>
      </c>
      <c r="I21" s="8">
        <f>SUM(I15:I20)</f>
        <v>607.86799999999994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view="pageBreakPreview" topLeftCell="A10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91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29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3.25" customHeight="1" x14ac:dyDescent="0.25">
      <c r="A15" s="38" t="s">
        <v>21</v>
      </c>
      <c r="B15" s="11" t="s">
        <v>66</v>
      </c>
      <c r="C15" s="12" t="s">
        <v>67</v>
      </c>
      <c r="D15" s="13">
        <v>280</v>
      </c>
      <c r="E15" s="11">
        <v>51.78</v>
      </c>
      <c r="F15" s="11">
        <v>33.67</v>
      </c>
      <c r="G15" s="11">
        <v>28.945</v>
      </c>
      <c r="H15" s="11">
        <v>47.472000000000001</v>
      </c>
      <c r="I15" s="11">
        <v>586.25</v>
      </c>
    </row>
    <row r="16" spans="1:944" s="2" customFormat="1" ht="25.5" customHeight="1" x14ac:dyDescent="0.25">
      <c r="A16" s="38"/>
      <c r="B16" s="19" t="s">
        <v>42</v>
      </c>
      <c r="C16" s="20" t="s">
        <v>88</v>
      </c>
      <c r="D16" s="13">
        <v>200</v>
      </c>
      <c r="E16" s="11">
        <v>5.32</v>
      </c>
      <c r="F16" s="11">
        <v>0.53300000000000003</v>
      </c>
      <c r="G16" s="14">
        <v>0.222</v>
      </c>
      <c r="H16" s="11">
        <v>18.600000000000001</v>
      </c>
      <c r="I16" s="11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19.5" customHeight="1" x14ac:dyDescent="0.25">
      <c r="A18" s="38"/>
      <c r="B18" s="11">
        <v>4.0199999999999996</v>
      </c>
      <c r="C18" s="12" t="s">
        <v>84</v>
      </c>
      <c r="D18" s="13">
        <v>100</v>
      </c>
      <c r="E18" s="11">
        <v>10.79</v>
      </c>
      <c r="F18" s="14">
        <v>0.8</v>
      </c>
      <c r="G18" s="14">
        <v>0.2</v>
      </c>
      <c r="H18" s="14">
        <v>7.5</v>
      </c>
      <c r="I18" s="13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9.5" customHeight="1" x14ac:dyDescent="0.25">
      <c r="A19" s="15"/>
      <c r="B19" s="16"/>
      <c r="C19" s="7" t="s">
        <v>15</v>
      </c>
      <c r="D19" s="17"/>
      <c r="E19" s="8">
        <f>SUM(E15:E18)</f>
        <v>69.56</v>
      </c>
      <c r="F19" s="8">
        <f>SUM(F15:F18)</f>
        <v>38.042999999999999</v>
      </c>
      <c r="G19" s="8">
        <f>SUM(G15:G18)</f>
        <v>29.766999999999999</v>
      </c>
      <c r="H19" s="8">
        <f>SUM(H15:H18)</f>
        <v>92.891999999999996</v>
      </c>
      <c r="I19" s="8">
        <f>SUM(I15:I18)</f>
        <v>806.76099999999997</v>
      </c>
      <c r="J19" s="1"/>
      <c r="AIY19"/>
      <c r="AIZ19"/>
      <c r="AJA19"/>
      <c r="AJB19"/>
      <c r="AJC19"/>
      <c r="AJD19"/>
      <c r="AJE19"/>
      <c r="AJF19"/>
      <c r="AJG19"/>
      <c r="AJH19"/>
    </row>
    <row r="22" spans="1:944" s="2" customFormat="1" x14ac:dyDescent="0.25">
      <c r="A22" s="1"/>
      <c r="C22" s="1"/>
      <c r="F22" s="1"/>
      <c r="AIY22"/>
      <c r="AIZ22"/>
      <c r="AJA22"/>
      <c r="AJB22"/>
      <c r="AJC22"/>
      <c r="AJD22"/>
      <c r="AJE22"/>
      <c r="AJF22"/>
      <c r="AJG22"/>
      <c r="AJH22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D27" s="2" t="s">
        <v>25</v>
      </c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zoomScaleNormal="100" workbookViewId="0">
      <selection activeCell="E20" sqref="E20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90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1" customHeight="1" x14ac:dyDescent="0.25">
      <c r="A15" s="38" t="s">
        <v>65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8.25" customHeight="1" x14ac:dyDescent="0.25">
      <c r="A16" s="38"/>
      <c r="B16" s="11" t="s">
        <v>52</v>
      </c>
      <c r="C16" s="12" t="s">
        <v>53</v>
      </c>
      <c r="D16" s="13">
        <v>140</v>
      </c>
      <c r="E16" s="11">
        <v>47.73</v>
      </c>
      <c r="F16" s="11">
        <f>0.68+15.511</f>
        <v>16.190999999999999</v>
      </c>
      <c r="G16" s="11">
        <f>1.54+11.989</f>
        <v>13.529</v>
      </c>
      <c r="H16" s="11">
        <f>2.84+13.244</f>
        <v>16.084</v>
      </c>
      <c r="I16" s="11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15.75" x14ac:dyDescent="0.25">
      <c r="A17" s="38"/>
      <c r="B17" s="11" t="s">
        <v>54</v>
      </c>
      <c r="C17" s="12" t="s">
        <v>55</v>
      </c>
      <c r="D17" s="13">
        <v>180</v>
      </c>
      <c r="E17" s="11">
        <v>5.23</v>
      </c>
      <c r="F17" s="14">
        <v>7.92</v>
      </c>
      <c r="G17" s="11">
        <v>0.93600000000000005</v>
      </c>
      <c r="H17" s="14">
        <v>50.76</v>
      </c>
      <c r="I17" s="14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15.75" x14ac:dyDescent="0.25">
      <c r="A18" s="38"/>
      <c r="B18" s="11" t="s">
        <v>56</v>
      </c>
      <c r="C18" s="12" t="s">
        <v>77</v>
      </c>
      <c r="D18" s="13">
        <v>200</v>
      </c>
      <c r="E18" s="11">
        <v>3.2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5.75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5.75" x14ac:dyDescent="0.25">
      <c r="A20" s="38"/>
      <c r="B20" s="11" t="s">
        <v>43</v>
      </c>
      <c r="C20" s="12" t="s">
        <v>84</v>
      </c>
      <c r="D20" s="13">
        <v>100</v>
      </c>
      <c r="E20" s="11">
        <v>10.74</v>
      </c>
      <c r="F20" s="14">
        <v>0.4</v>
      </c>
      <c r="G20" s="14">
        <v>0.4</v>
      </c>
      <c r="H20" s="14">
        <v>9.8000000000000007</v>
      </c>
      <c r="I20" s="13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75.989999999999995</v>
      </c>
      <c r="F21" s="8">
        <f>SUM(F15:F20)</f>
        <v>29.282</v>
      </c>
      <c r="G21" s="8">
        <f>SUM(G15:G20)</f>
        <v>27.533999999999995</v>
      </c>
      <c r="H21" s="8">
        <f>SUM(H15:H20)</f>
        <v>109.92</v>
      </c>
      <c r="I21" s="8">
        <f>SUM(I15:I20)</f>
        <v>808.72399999999993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96" zoomScaleNormal="100" zoomScaleSheetLayoutView="96" workbookViewId="0">
      <selection activeCell="F18" sqref="F18"/>
    </sheetView>
  </sheetViews>
  <sheetFormatPr defaultRowHeight="15" x14ac:dyDescent="0.25"/>
  <cols>
    <col min="2" max="2" width="12.28515625" customWidth="1"/>
    <col min="3" max="3" width="19.85546875" customWidth="1"/>
  </cols>
  <sheetData>
    <row r="1" spans="1:9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" x14ac:dyDescent="0.25">
      <c r="A4" s="1"/>
      <c r="B4" s="2"/>
      <c r="C4" s="1"/>
      <c r="D4" s="2"/>
      <c r="E4" s="32" t="s">
        <v>28</v>
      </c>
      <c r="F4" s="32"/>
      <c r="G4" s="32"/>
      <c r="H4" s="32"/>
      <c r="I4" s="32"/>
    </row>
    <row r="5" spans="1:9" ht="25.5" customHeight="1" x14ac:dyDescent="0.25">
      <c r="A5" s="33"/>
      <c r="B5" s="33"/>
      <c r="C5" s="33"/>
      <c r="D5" s="2"/>
      <c r="E5" s="34" t="s">
        <v>89</v>
      </c>
      <c r="F5" s="35"/>
      <c r="G5" s="35"/>
      <c r="H5" s="35"/>
      <c r="I5" s="35"/>
    </row>
    <row r="6" spans="1:9" x14ac:dyDescent="0.25">
      <c r="A6" s="1"/>
      <c r="B6" s="2"/>
      <c r="C6" s="1"/>
      <c r="D6" s="2"/>
      <c r="E6" s="2"/>
      <c r="F6" s="2"/>
      <c r="G6" s="2"/>
      <c r="H6" s="2"/>
      <c r="I6" s="2"/>
    </row>
    <row r="7" spans="1:9" ht="69.7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" ht="15.75" x14ac:dyDescent="0.25">
      <c r="A8" s="39" t="s">
        <v>32</v>
      </c>
      <c r="B8" s="40"/>
      <c r="C8" s="40"/>
      <c r="D8" s="40"/>
      <c r="E8" s="40"/>
      <c r="F8" s="40"/>
      <c r="G8" s="40"/>
      <c r="H8" s="40"/>
      <c r="I8" s="41"/>
    </row>
    <row r="9" spans="1:9" ht="15.75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" ht="15.75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" ht="31.5" x14ac:dyDescent="0.25">
      <c r="A13" s="38"/>
      <c r="B13" s="38"/>
      <c r="C13" s="38"/>
      <c r="D13" s="37"/>
      <c r="E13" s="37"/>
      <c r="F13" s="22" t="s">
        <v>9</v>
      </c>
      <c r="G13" s="22" t="s">
        <v>10</v>
      </c>
      <c r="H13" s="22" t="s">
        <v>11</v>
      </c>
      <c r="I13" s="37"/>
    </row>
    <row r="14" spans="1:9" ht="15.75" x14ac:dyDescent="0.25">
      <c r="A14" s="22">
        <v>1</v>
      </c>
      <c r="B14" s="6">
        <v>2</v>
      </c>
      <c r="C14" s="22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" ht="30.75" customHeight="1" x14ac:dyDescent="0.25">
      <c r="A15" s="38" t="s">
        <v>80</v>
      </c>
      <c r="B15" s="13" t="s">
        <v>44</v>
      </c>
      <c r="C15" s="12" t="s">
        <v>17</v>
      </c>
      <c r="D15" s="13">
        <v>20</v>
      </c>
      <c r="E15" s="11">
        <v>13.1</v>
      </c>
      <c r="F15" s="14">
        <v>5.2</v>
      </c>
      <c r="G15" s="11">
        <v>5.22</v>
      </c>
      <c r="H15" s="18"/>
      <c r="I15" s="11">
        <v>68.8</v>
      </c>
    </row>
    <row r="16" spans="1:9" ht="51" customHeight="1" x14ac:dyDescent="0.25">
      <c r="A16" s="38"/>
      <c r="B16" s="11" t="s">
        <v>60</v>
      </c>
      <c r="C16" s="12" t="s">
        <v>81</v>
      </c>
      <c r="D16" s="13">
        <v>140</v>
      </c>
      <c r="E16" s="11">
        <v>41.37</v>
      </c>
      <c r="F16" s="11">
        <f>21.5+1.09</f>
        <v>22.59</v>
      </c>
      <c r="G16" s="11">
        <f>2.84+6.06</f>
        <v>8.8999999999999986</v>
      </c>
      <c r="H16" s="11">
        <f>3.756+6.22</f>
        <v>9.9759999999999991</v>
      </c>
      <c r="I16" s="11">
        <f>126.3+84.82</f>
        <v>211.12</v>
      </c>
    </row>
    <row r="17" spans="1:9" ht="31.5" x14ac:dyDescent="0.25">
      <c r="A17" s="38"/>
      <c r="B17" s="11" t="s">
        <v>61</v>
      </c>
      <c r="C17" s="12" t="s">
        <v>82</v>
      </c>
      <c r="D17" s="13">
        <v>180</v>
      </c>
      <c r="E17" s="11">
        <v>10.87</v>
      </c>
      <c r="F17" s="11">
        <v>3.9239999999999999</v>
      </c>
      <c r="G17" s="11">
        <v>5.6520000000000001</v>
      </c>
      <c r="H17" s="11">
        <v>26.436</v>
      </c>
      <c r="I17" s="11">
        <v>172.83600000000001</v>
      </c>
    </row>
    <row r="18" spans="1:9" ht="42.75" customHeight="1" x14ac:dyDescent="0.25">
      <c r="A18" s="38"/>
      <c r="B18" s="11" t="s">
        <v>62</v>
      </c>
      <c r="C18" s="12" t="s">
        <v>63</v>
      </c>
      <c r="D18" s="13">
        <v>200</v>
      </c>
      <c r="E18" s="11">
        <v>3.2</v>
      </c>
      <c r="F18" s="11">
        <v>0.06</v>
      </c>
      <c r="G18" s="11">
        <v>0.01</v>
      </c>
      <c r="H18" s="11">
        <v>11.19</v>
      </c>
      <c r="I18" s="11">
        <v>46.28</v>
      </c>
    </row>
    <row r="19" spans="1:9" ht="27.7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</row>
    <row r="20" spans="1:9" ht="21.75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7.5</v>
      </c>
      <c r="F20" s="14">
        <v>0.4</v>
      </c>
      <c r="G20" s="14">
        <v>0.4</v>
      </c>
      <c r="H20" s="14">
        <v>9.8000000000000007</v>
      </c>
      <c r="I20" s="13">
        <v>47</v>
      </c>
    </row>
    <row r="21" spans="1:9" ht="15.75" x14ac:dyDescent="0.25">
      <c r="A21" s="15"/>
      <c r="B21" s="16"/>
      <c r="C21" s="7" t="s">
        <v>15</v>
      </c>
      <c r="D21" s="17"/>
      <c r="E21" s="8">
        <f>SUM(E15:E20)</f>
        <v>77.710000000000008</v>
      </c>
      <c r="F21" s="8">
        <f>SUM(F15:F20)</f>
        <v>35.213999999999999</v>
      </c>
      <c r="G21" s="8">
        <f>SUM(G15:G20)</f>
        <v>20.581999999999997</v>
      </c>
      <c r="H21" s="8">
        <f>SUM(H15:H20)</f>
        <v>76.721999999999994</v>
      </c>
      <c r="I21" s="8">
        <f>SUM(I15:I20)</f>
        <v>640.03600000000006</v>
      </c>
    </row>
    <row r="22" spans="1:9" x14ac:dyDescent="0.25">
      <c r="A22" s="1"/>
      <c r="B22" s="2"/>
      <c r="C22" s="1"/>
      <c r="D22" s="2"/>
      <c r="E22" s="23"/>
      <c r="F22" s="2"/>
      <c r="G22" s="2"/>
      <c r="H22" s="2"/>
      <c r="I22" s="2"/>
    </row>
    <row r="23" spans="1:9" x14ac:dyDescent="0.25">
      <c r="A23" s="1"/>
      <c r="B23" s="2"/>
      <c r="C23" s="1"/>
      <c r="D23" s="2"/>
      <c r="E23" s="2"/>
      <c r="F23" s="2"/>
      <c r="G23" s="2"/>
      <c r="H23" s="2"/>
      <c r="I23" s="2"/>
    </row>
    <row r="24" spans="1:9" x14ac:dyDescent="0.25">
      <c r="A24" s="1"/>
      <c r="B24" s="2"/>
      <c r="C24" s="1"/>
      <c r="D24" s="2"/>
      <c r="E24" s="2"/>
      <c r="F24" s="1"/>
      <c r="G24" s="2"/>
      <c r="H24" s="2"/>
      <c r="I24" s="2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</vt:i4>
      </vt:variant>
    </vt:vector>
  </HeadingPairs>
  <TitlesOfParts>
    <vt:vector size="27" baseType="lpstr">
      <vt:lpstr>Завтрак (14)</vt:lpstr>
      <vt:lpstr>Завтрак (12)</vt:lpstr>
      <vt:lpstr>Завтрак (11)</vt:lpstr>
      <vt:lpstr>Завтрак (10)</vt:lpstr>
      <vt:lpstr>Завтрак (9)</vt:lpstr>
      <vt:lpstr>Завтрак (8)</vt:lpstr>
      <vt:lpstr>Завтрак (7)</vt:lpstr>
      <vt:lpstr>Завтрак (6)</vt:lpstr>
      <vt:lpstr>Лист1</vt:lpstr>
      <vt:lpstr>Завтрак (4)</vt:lpstr>
      <vt:lpstr>Завтрак (3)</vt:lpstr>
      <vt:lpstr>Завтрак (2)</vt:lpstr>
      <vt:lpstr>Завтрак 1</vt:lpstr>
      <vt:lpstr>Завтрак (13)</vt:lpstr>
      <vt:lpstr>'Завтрак (10)'!Область_печати</vt:lpstr>
      <vt:lpstr>'Завтрак (11)'!Область_печати</vt:lpstr>
      <vt:lpstr>'Завтрак (12)'!Область_печати</vt:lpstr>
      <vt:lpstr>'Завтрак (13)'!Область_печати</vt:lpstr>
      <vt:lpstr>'Завтрак (14)'!Область_печати</vt:lpstr>
      <vt:lpstr>'Завтрак (2)'!Область_печати</vt:lpstr>
      <vt:lpstr>'Завтрак (3)'!Область_печати</vt:lpstr>
      <vt:lpstr>'Завтрак (4)'!Область_печати</vt:lpstr>
      <vt:lpstr>'Завтрак (6)'!Область_печати</vt:lpstr>
      <vt:lpstr>'Завтрак (7)'!Область_печати</vt:lpstr>
      <vt:lpstr>'Завтрак (8)'!Область_печати</vt:lpstr>
      <vt:lpstr>'Завтрак (9)'!Область_печати</vt:lpstr>
      <vt:lpstr>'Завтрак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Аида</cp:lastModifiedBy>
  <cp:revision>59</cp:revision>
  <cp:lastPrinted>2022-10-14T13:50:03Z</cp:lastPrinted>
  <dcterms:created xsi:type="dcterms:W3CDTF">2021-08-09T20:23:09Z</dcterms:created>
  <dcterms:modified xsi:type="dcterms:W3CDTF">2022-10-18T08:02:09Z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